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<sst xmlns="http://schemas.openxmlformats.org/spreadsheetml/2006/main" count="70" uniqueCount="54">
  <si>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621</t>
  </si>
  <si>
    <t>Орган местного самоуправления муниципального образования  Соликамская городская Дума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</si>
  <si>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</si>
  <si>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</si>
  <si>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</si>
  <si>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</si>
  <si>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</t>
  </si>
  <si>
    <t>Председатель Соликамской городской Думы</t>
  </si>
  <si>
    <t>Депутаты Соликамской городской Думы, работающие на постоянной основе</t>
  </si>
  <si>
    <t xml:space="preserve">Депутаты Соликамской городской Думы, работающие на непостоянной основе </t>
  </si>
  <si>
    <t>0113</t>
  </si>
  <si>
    <t>Другие общегосударственные вопросы</t>
  </si>
  <si>
    <t>Опубликование муниципальных правовых актов,  оплата услуг по размещению информации о деятельности органов местного самоуправления</t>
  </si>
  <si>
    <t>Ведомственная классификация</t>
  </si>
  <si>
    <t>Бюджетная классификация</t>
  </si>
  <si>
    <t xml:space="preserve">наименование 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</si>
  <si>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</si>
  <si>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</si>
  <si>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</si>
  <si>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</si>
  <si>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</si>
  <si>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</si>
  <si>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</si>
  <si>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</si>
  <si>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</si>
  <si>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</si>
  <si>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Утвержденные бюджетные назначения</t>
  </si>
  <si>
    <t>тыс.руб.</t>
  </si>
  <si>
    <t>Сведения об использовании Соликамской городской Думой выделяемых бюджетных средств</t>
  </si>
  <si>
    <t xml:space="preserve">Процент исполнения </t>
  </si>
  <si>
    <t>Компенсации депутатам за время осуществления полномочий</t>
  </si>
  <si>
    <t>200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</si>
  <si>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</si>
  <si>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</si>
  <si>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</si>
  <si>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</si>
  <si>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</si>
  <si>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</si>
  <si>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</si>
  <si>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</si>
  <si>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Обеспечение представительской деятельности  органов местного самоуправления</t>
  </si>
  <si>
    <t>Мероприятия, осуществляемые органами местного самоуправления в рамках непрограммных направлений расходов</t>
  </si>
  <si>
    <t>91 0 00 00000</t>
  </si>
  <si>
    <t>91 0 00 00020</t>
  </si>
  <si>
    <t>91 0 00 00040</t>
  </si>
  <si>
    <t>91 0 00 00050</t>
  </si>
  <si>
    <t>91 0 00 00060</t>
  </si>
  <si>
    <t>91 0 00 00150</t>
  </si>
  <si>
    <t>91 0 00 20010</t>
  </si>
  <si>
    <t>92 0 00 00070</t>
  </si>
  <si>
    <t>92 0 00 00000</t>
  </si>
  <si>
    <t>за 1 полугодие 2016 года</t>
  </si>
  <si>
    <t>Кассовый план  на 1 полугодие 2016 г.</t>
  </si>
  <si>
    <t>Кассовые расходы             за 1 полугодие         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</si>
</sst>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%"/>
  </numFmts>
  <fonts count="4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Arial Cyr"/>
      <family val="0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9" fillId="0" borderId="0">
      <alignment/>
      <protection/>
    </xf>
    <xf numFmtId="0" fontId="4" fillId="29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54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49" fontId="2" fillId="0" borderId="10" xfId="54" applyNumberFormat="1" applyFont="1" applyFill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left" vertical="center" wrapText="1"/>
      <protection/>
    </xf>
    <xf numFmtId="0" fontId="3" fillId="0" borderId="0" xfId="54" applyFont="1" applyFill="1">
      <alignment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vertical="center" wrapText="1"/>
      <protection/>
    </xf>
    <xf numFmtId="0" fontId="3" fillId="0" borderId="0" xfId="54" applyFont="1" applyFill="1" applyAlignment="1">
      <alignment vertical="center" wrapText="1"/>
      <protection/>
    </xf>
    <xf numFmtId="0" fontId="5" fillId="0" borderId="0" xfId="54" applyFont="1" applyFill="1">
      <alignment/>
      <protection/>
    </xf>
    <xf numFmtId="0" fontId="5" fillId="0" borderId="0" xfId="54" applyFont="1" applyFill="1" applyAlignment="1">
      <alignment vertical="center" wrapText="1"/>
      <protection/>
    </xf>
    <xf numFmtId="0" fontId="5" fillId="0" borderId="0" xfId="54" applyFont="1" applyFill="1" applyAlignment="1">
      <alignment horizontal="right"/>
      <protection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1" fillId="0" borderId="10" xfId="52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52" applyNumberFormat="1" applyFont="1" applyFill="1" applyBorder="1" applyAlignment="1">
      <alignment horizontal="left" vertical="center" wrapText="1"/>
      <protection/>
    </xf>
    <xf numFmtId="164" fontId="2" fillId="0" borderId="10" xfId="52" applyNumberFormat="1" applyFont="1" applyFill="1" applyBorder="1" applyAlignment="1">
      <alignment horizontal="right" vertical="center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166" fontId="2" fillId="0" borderId="10" xfId="58" applyNumberFormat="1" applyFont="1" applyFill="1" applyBorder="1" applyAlignment="1">
      <alignment vertical="center"/>
    </xf>
    <xf numFmtId="166" fontId="1" fillId="0" borderId="10" xfId="58" applyNumberFormat="1" applyFont="1" applyFill="1" applyBorder="1" applyAlignment="1">
      <alignment vertical="center"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7" fillId="0" borderId="0" xfId="54" applyFont="1" applyFill="1" applyAlignment="1">
      <alignment horizontal="center" wrapText="1"/>
      <protection/>
    </xf>
    <xf numFmtId="0" fontId="8" fillId="0" borderId="0" xfId="54" applyFont="1" applyFill="1" applyAlignment="1">
      <alignment horizontal="center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1" fillId="0" borderId="16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9" xfId="53"/>
    <cellStyle name="Обычный_к думе 2009-2011 г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70" zoomScaleNormal="70" zoomScalePageLayoutView="0" workbookViewId="0" topLeftCell="A4">
      <selection activeCell="H31" sqref="H31"/>
    </sheetView>
  </sheetViews>
  <sheetFormatPr defaultColWidth="9.00390625" defaultRowHeight="12.75"/>
  <cols>
    <col min="1" max="1" width="11.25390625" style="5" customWidth="1"/>
    <col min="2" max="2" width="12.75390625" style="5" customWidth="1"/>
    <col min="3" max="3" width="16.875" style="5" customWidth="1"/>
    <col min="4" max="4" width="12.625" style="5" customWidth="1"/>
    <col min="5" max="5" width="119.25390625" style="9" customWidth="1"/>
    <col min="6" max="6" width="21.00390625" style="5" customWidth="1"/>
    <col min="7" max="8" width="19.75390625" style="5" customWidth="1"/>
    <col min="9" max="9" width="18.00390625" style="5" customWidth="1"/>
    <col min="10" max="16384" width="9.125" style="5" customWidth="1"/>
  </cols>
  <sheetData>
    <row r="1" spans="3:9" ht="30.75" customHeight="1">
      <c r="C1" s="33" t="s">
        <v>28</v>
      </c>
      <c r="D1" s="33"/>
      <c r="E1" s="33"/>
      <c r="F1" s="33"/>
      <c r="G1" s="33"/>
      <c r="H1" s="33"/>
      <c r="I1" s="33"/>
    </row>
    <row r="2" spans="1:9" ht="23.25">
      <c r="A2" s="10"/>
      <c r="B2" s="10"/>
      <c r="C2" s="34" t="s">
        <v>51</v>
      </c>
      <c r="D2" s="34"/>
      <c r="E2" s="34"/>
      <c r="F2" s="34"/>
      <c r="G2" s="34"/>
      <c r="H2" s="34"/>
      <c r="I2" s="34"/>
    </row>
    <row r="3" spans="1:9" ht="15.75">
      <c r="A3" s="10"/>
      <c r="B3" s="10"/>
      <c r="C3" s="10"/>
      <c r="D3" s="10"/>
      <c r="E3" s="11"/>
      <c r="F3" s="12"/>
      <c r="G3" s="12"/>
      <c r="H3" s="12" t="s">
        <v>27</v>
      </c>
      <c r="I3" s="12"/>
    </row>
    <row r="4" spans="1:9" ht="15" customHeight="1">
      <c r="A4" s="27" t="s">
        <v>13</v>
      </c>
      <c r="B4" s="28" t="s">
        <v>14</v>
      </c>
      <c r="C4" s="28"/>
      <c r="D4" s="28"/>
      <c r="E4" s="29" t="s">
        <v>15</v>
      </c>
      <c r="F4" s="30" t="s">
        <v>26</v>
      </c>
      <c r="G4" s="30" t="s">
        <v>52</v>
      </c>
      <c r="H4" s="35" t="s">
        <v>53</v>
      </c>
      <c r="I4" s="35" t="s">
        <v>29</v>
      </c>
    </row>
    <row r="5" spans="1:9" ht="15" customHeight="1">
      <c r="A5" s="27"/>
      <c r="B5" s="28"/>
      <c r="C5" s="28"/>
      <c r="D5" s="28"/>
      <c r="E5" s="29"/>
      <c r="F5" s="31"/>
      <c r="G5" s="31"/>
      <c r="H5" s="36"/>
      <c r="I5" s="36"/>
    </row>
    <row r="6" spans="1:9" ht="15" customHeight="1">
      <c r="A6" s="27"/>
      <c r="B6" s="28"/>
      <c r="C6" s="28"/>
      <c r="D6" s="28"/>
      <c r="E6" s="29"/>
      <c r="F6" s="31"/>
      <c r="G6" s="31"/>
      <c r="H6" s="36"/>
      <c r="I6" s="36"/>
    </row>
    <row r="7" spans="1:9" ht="27.75" customHeight="1">
      <c r="A7" s="27"/>
      <c r="B7" s="27" t="s">
        <v>16</v>
      </c>
      <c r="C7" s="27" t="s">
        <v>17</v>
      </c>
      <c r="D7" s="27" t="s">
        <v>18</v>
      </c>
      <c r="E7" s="29"/>
      <c r="F7" s="31"/>
      <c r="G7" s="31"/>
      <c r="H7" s="36"/>
      <c r="I7" s="36"/>
    </row>
    <row r="8" spans="1:9" ht="38.25" customHeight="1">
      <c r="A8" s="27"/>
      <c r="B8" s="27"/>
      <c r="C8" s="27"/>
      <c r="D8" s="27"/>
      <c r="E8" s="29"/>
      <c r="F8" s="32"/>
      <c r="G8" s="32"/>
      <c r="H8" s="37"/>
      <c r="I8" s="37"/>
    </row>
    <row r="9" spans="1:9" ht="22.5" customHeight="1">
      <c r="A9" s="13" t="s">
        <v>19</v>
      </c>
      <c r="B9" s="13" t="s">
        <v>20</v>
      </c>
      <c r="C9" s="13" t="s">
        <v>21</v>
      </c>
      <c r="D9" s="13" t="s">
        <v>22</v>
      </c>
      <c r="E9" s="13" t="s">
        <v>23</v>
      </c>
      <c r="F9" s="14" t="s">
        <v>24</v>
      </c>
      <c r="G9" s="14" t="s">
        <v>25</v>
      </c>
      <c r="H9" s="14" t="s">
        <v>24</v>
      </c>
      <c r="I9" s="14" t="s">
        <v>24</v>
      </c>
    </row>
    <row r="10" spans="1:9" s="19" customFormat="1" ht="37.5">
      <c r="A10" s="1" t="s">
        <v>0</v>
      </c>
      <c r="B10" s="2"/>
      <c r="C10" s="2"/>
      <c r="D10" s="3"/>
      <c r="E10" s="4" t="s">
        <v>1</v>
      </c>
      <c r="F10" s="18">
        <f>F11</f>
        <v>12122.7</v>
      </c>
      <c r="G10" s="18">
        <f>G11</f>
        <v>4449.4</v>
      </c>
      <c r="H10" s="18">
        <f>H11</f>
        <v>4420.6</v>
      </c>
      <c r="I10" s="26">
        <f aca="true" t="shared" si="0" ref="I10:I32">H10/G10</f>
        <v>0.9935272171528747</v>
      </c>
    </row>
    <row r="11" spans="1:9" s="19" customFormat="1" ht="18.75">
      <c r="A11" s="1"/>
      <c r="B11" s="6" t="s">
        <v>2</v>
      </c>
      <c r="C11" s="7"/>
      <c r="D11" s="7"/>
      <c r="E11" s="8" t="s">
        <v>3</v>
      </c>
      <c r="F11" s="18">
        <f>F12+F30</f>
        <v>12122.7</v>
      </c>
      <c r="G11" s="18">
        <f>G12+G30</f>
        <v>4449.4</v>
      </c>
      <c r="H11" s="18">
        <f>H12+H30</f>
        <v>4420.6</v>
      </c>
      <c r="I11" s="26">
        <f t="shared" si="0"/>
        <v>0.9935272171528747</v>
      </c>
    </row>
    <row r="12" spans="1:9" s="19" customFormat="1" ht="37.5">
      <c r="A12" s="1"/>
      <c r="B12" s="1" t="s">
        <v>4</v>
      </c>
      <c r="C12" s="7"/>
      <c r="D12" s="6"/>
      <c r="E12" s="8" t="s">
        <v>5</v>
      </c>
      <c r="F12" s="18">
        <f>F13</f>
        <v>11742.7</v>
      </c>
      <c r="G12" s="18">
        <f>G13</f>
        <v>4382.4</v>
      </c>
      <c r="H12" s="18">
        <f>H13</f>
        <v>4354.400000000001</v>
      </c>
      <c r="I12" s="26">
        <f t="shared" si="0"/>
        <v>0.9936108068638191</v>
      </c>
    </row>
    <row r="13" spans="1:9" s="19" customFormat="1" ht="18.75">
      <c r="A13" s="20"/>
      <c r="B13" s="20"/>
      <c r="C13" s="21" t="s">
        <v>42</v>
      </c>
      <c r="D13" s="17"/>
      <c r="E13" s="22" t="s">
        <v>32</v>
      </c>
      <c r="F13" s="18">
        <f>F14+F16+F20+F22+F28+F26</f>
        <v>11742.7</v>
      </c>
      <c r="G13" s="18">
        <f>G14+G16+G20+G22+G28+G26</f>
        <v>4382.4</v>
      </c>
      <c r="H13" s="18">
        <f>H14+H16+H20+H22+H28+H26</f>
        <v>4354.400000000001</v>
      </c>
      <c r="I13" s="26">
        <f t="shared" si="0"/>
        <v>0.9936108068638191</v>
      </c>
    </row>
    <row r="14" spans="1:9" s="19" customFormat="1" ht="18.75">
      <c r="A14" s="20"/>
      <c r="B14" s="20"/>
      <c r="C14" s="16" t="s">
        <v>43</v>
      </c>
      <c r="D14" s="17"/>
      <c r="E14" s="15" t="s">
        <v>7</v>
      </c>
      <c r="F14" s="23">
        <f>F15</f>
        <v>2213.7</v>
      </c>
      <c r="G14" s="23">
        <f>G15</f>
        <v>902.5</v>
      </c>
      <c r="H14" s="23">
        <f>H15</f>
        <v>901.6</v>
      </c>
      <c r="I14" s="25">
        <f t="shared" si="0"/>
        <v>0.9990027700831026</v>
      </c>
    </row>
    <row r="15" spans="1:9" s="19" customFormat="1" ht="56.25">
      <c r="A15" s="20"/>
      <c r="B15" s="20"/>
      <c r="C15" s="24"/>
      <c r="D15" s="17" t="s">
        <v>33</v>
      </c>
      <c r="E15" s="15" t="s">
        <v>34</v>
      </c>
      <c r="F15" s="23">
        <v>2213.7</v>
      </c>
      <c r="G15" s="23">
        <v>902.5</v>
      </c>
      <c r="H15" s="23">
        <v>901.6</v>
      </c>
      <c r="I15" s="25">
        <f t="shared" si="0"/>
        <v>0.9990027700831026</v>
      </c>
    </row>
    <row r="16" spans="1:9" s="19" customFormat="1" ht="23.25" customHeight="1">
      <c r="A16" s="20"/>
      <c r="B16" s="20"/>
      <c r="C16" s="16" t="s">
        <v>44</v>
      </c>
      <c r="D16" s="17"/>
      <c r="E16" s="15" t="s">
        <v>6</v>
      </c>
      <c r="F16" s="23">
        <f>F17+F18+F19</f>
        <v>4320.8</v>
      </c>
      <c r="G16" s="23">
        <f>SUM(G17:G19)</f>
        <v>1624.1999999999998</v>
      </c>
      <c r="H16" s="23">
        <f>SUM(H17:H19)</f>
        <v>1620.6000000000001</v>
      </c>
      <c r="I16" s="25">
        <f t="shared" si="0"/>
        <v>0.9977835241965277</v>
      </c>
    </row>
    <row r="17" spans="1:9" s="19" customFormat="1" ht="56.25">
      <c r="A17" s="20"/>
      <c r="B17" s="20"/>
      <c r="C17" s="24"/>
      <c r="D17" s="17" t="s">
        <v>33</v>
      </c>
      <c r="E17" s="15" t="s">
        <v>34</v>
      </c>
      <c r="F17" s="23">
        <v>3594.9</v>
      </c>
      <c r="G17" s="23">
        <v>1351.8</v>
      </c>
      <c r="H17" s="23">
        <v>1351.4</v>
      </c>
      <c r="I17" s="25">
        <f t="shared" si="0"/>
        <v>0.9997040982393847</v>
      </c>
    </row>
    <row r="18" spans="1:9" s="19" customFormat="1" ht="18.75">
      <c r="A18" s="20"/>
      <c r="B18" s="20"/>
      <c r="C18" s="24"/>
      <c r="D18" s="17" t="s">
        <v>31</v>
      </c>
      <c r="E18" s="15" t="s">
        <v>35</v>
      </c>
      <c r="F18" s="23">
        <v>724.4</v>
      </c>
      <c r="G18" s="23">
        <v>271.9</v>
      </c>
      <c r="H18" s="23">
        <v>268.7</v>
      </c>
      <c r="I18" s="25">
        <f t="shared" si="0"/>
        <v>0.9882309672673778</v>
      </c>
    </row>
    <row r="19" spans="1:9" s="19" customFormat="1" ht="18.75">
      <c r="A19" s="20"/>
      <c r="B19" s="20"/>
      <c r="C19" s="24"/>
      <c r="D19" s="17" t="s">
        <v>36</v>
      </c>
      <c r="E19" s="15" t="s">
        <v>37</v>
      </c>
      <c r="F19" s="23">
        <v>1.5</v>
      </c>
      <c r="G19" s="23">
        <v>0.5</v>
      </c>
      <c r="H19" s="23">
        <v>0.5</v>
      </c>
      <c r="I19" s="25">
        <f t="shared" si="0"/>
        <v>1</v>
      </c>
    </row>
    <row r="20" spans="1:9" s="19" customFormat="1" ht="18.75">
      <c r="A20" s="20"/>
      <c r="B20" s="20"/>
      <c r="C20" s="16" t="s">
        <v>45</v>
      </c>
      <c r="D20" s="17"/>
      <c r="E20" s="15" t="s">
        <v>8</v>
      </c>
      <c r="F20" s="23">
        <f>F21</f>
        <v>1522.1</v>
      </c>
      <c r="G20" s="23">
        <f>SUM(G21)</f>
        <v>611.2</v>
      </c>
      <c r="H20" s="23">
        <f>SUM(H21)</f>
        <v>609.8</v>
      </c>
      <c r="I20" s="25">
        <f t="shared" si="0"/>
        <v>0.9977094240837695</v>
      </c>
    </row>
    <row r="21" spans="1:9" s="19" customFormat="1" ht="56.25">
      <c r="A21" s="20"/>
      <c r="B21" s="20"/>
      <c r="C21" s="24"/>
      <c r="D21" s="17" t="s">
        <v>33</v>
      </c>
      <c r="E21" s="15" t="s">
        <v>34</v>
      </c>
      <c r="F21" s="23">
        <v>1522.1</v>
      </c>
      <c r="G21" s="23">
        <v>611.2</v>
      </c>
      <c r="H21" s="23">
        <v>609.8</v>
      </c>
      <c r="I21" s="25">
        <f t="shared" si="0"/>
        <v>0.9977094240837695</v>
      </c>
    </row>
    <row r="22" spans="1:9" s="19" customFormat="1" ht="22.5" customHeight="1">
      <c r="A22" s="20"/>
      <c r="B22" s="20"/>
      <c r="C22" s="16" t="s">
        <v>46</v>
      </c>
      <c r="D22" s="17"/>
      <c r="E22" s="15" t="s">
        <v>9</v>
      </c>
      <c r="F22" s="23">
        <f>F23+F24+F25</f>
        <v>1661.7</v>
      </c>
      <c r="G22" s="23">
        <f>SUM(G23:G25)</f>
        <v>449.4</v>
      </c>
      <c r="H22" s="23">
        <f>SUM(H23:H25)</f>
        <v>427.3</v>
      </c>
      <c r="I22" s="25">
        <f t="shared" si="0"/>
        <v>0.9508233199821986</v>
      </c>
    </row>
    <row r="23" spans="1:9" s="19" customFormat="1" ht="56.25">
      <c r="A23" s="20"/>
      <c r="B23" s="20"/>
      <c r="C23" s="24"/>
      <c r="D23" s="17" t="s">
        <v>33</v>
      </c>
      <c r="E23" s="15" t="s">
        <v>34</v>
      </c>
      <c r="F23" s="23">
        <v>523.1</v>
      </c>
      <c r="G23" s="23">
        <v>212.5</v>
      </c>
      <c r="H23" s="23">
        <v>212.4</v>
      </c>
      <c r="I23" s="25">
        <f t="shared" si="0"/>
        <v>0.9995294117647059</v>
      </c>
    </row>
    <row r="24" spans="1:9" s="19" customFormat="1" ht="18.75">
      <c r="A24" s="20"/>
      <c r="B24" s="20"/>
      <c r="C24" s="24"/>
      <c r="D24" s="17" t="s">
        <v>31</v>
      </c>
      <c r="E24" s="15" t="s">
        <v>35</v>
      </c>
      <c r="F24" s="23">
        <v>145</v>
      </c>
      <c r="G24" s="23">
        <v>55.9</v>
      </c>
      <c r="H24" s="23">
        <v>55.9</v>
      </c>
      <c r="I24" s="25">
        <f t="shared" si="0"/>
        <v>1</v>
      </c>
    </row>
    <row r="25" spans="1:9" s="19" customFormat="1" ht="18.75">
      <c r="A25" s="20"/>
      <c r="B25" s="20"/>
      <c r="C25" s="24"/>
      <c r="D25" s="17" t="s">
        <v>38</v>
      </c>
      <c r="E25" s="15" t="s">
        <v>39</v>
      </c>
      <c r="F25" s="23">
        <v>993.6</v>
      </c>
      <c r="G25" s="23">
        <v>181</v>
      </c>
      <c r="H25" s="23">
        <v>159</v>
      </c>
      <c r="I25" s="25">
        <f t="shared" si="0"/>
        <v>0.8784530386740331</v>
      </c>
    </row>
    <row r="26" spans="1:9" s="19" customFormat="1" ht="18.75">
      <c r="A26" s="20"/>
      <c r="B26" s="20"/>
      <c r="C26" s="16" t="s">
        <v>47</v>
      </c>
      <c r="D26" s="17"/>
      <c r="E26" s="15" t="s">
        <v>40</v>
      </c>
      <c r="F26" s="23">
        <f>F27</f>
        <v>120</v>
      </c>
      <c r="G26" s="23">
        <f>SUM(G27)</f>
        <v>22.3</v>
      </c>
      <c r="H26" s="23">
        <f>SUM(H27)</f>
        <v>22.3</v>
      </c>
      <c r="I26" s="25">
        <f t="shared" si="0"/>
        <v>1</v>
      </c>
    </row>
    <row r="27" spans="1:9" s="19" customFormat="1" ht="18.75">
      <c r="A27" s="20"/>
      <c r="B27" s="20"/>
      <c r="C27" s="7"/>
      <c r="D27" s="17" t="s">
        <v>31</v>
      </c>
      <c r="E27" s="15" t="s">
        <v>35</v>
      </c>
      <c r="F27" s="23">
        <v>120</v>
      </c>
      <c r="G27" s="23">
        <v>22.3</v>
      </c>
      <c r="H27" s="23">
        <v>22.3</v>
      </c>
      <c r="I27" s="25">
        <f t="shared" si="0"/>
        <v>1</v>
      </c>
    </row>
    <row r="28" spans="1:9" s="19" customFormat="1" ht="18.75">
      <c r="A28" s="20"/>
      <c r="B28" s="20"/>
      <c r="C28" s="16" t="s">
        <v>48</v>
      </c>
      <c r="D28" s="17"/>
      <c r="E28" s="15" t="s">
        <v>30</v>
      </c>
      <c r="F28" s="23">
        <f>F29</f>
        <v>1904.4</v>
      </c>
      <c r="G28" s="23">
        <f>SUM(G29)</f>
        <v>772.8</v>
      </c>
      <c r="H28" s="23">
        <f>SUM(H29)</f>
        <v>772.8</v>
      </c>
      <c r="I28" s="25">
        <f t="shared" si="0"/>
        <v>1</v>
      </c>
    </row>
    <row r="29" spans="1:9" s="19" customFormat="1" ht="18.75">
      <c r="A29" s="20"/>
      <c r="B29" s="20"/>
      <c r="C29" s="24"/>
      <c r="D29" s="17" t="s">
        <v>38</v>
      </c>
      <c r="E29" s="15" t="s">
        <v>39</v>
      </c>
      <c r="F29" s="23">
        <v>1904.4</v>
      </c>
      <c r="G29" s="23">
        <v>772.8</v>
      </c>
      <c r="H29" s="23">
        <v>772.8</v>
      </c>
      <c r="I29" s="25">
        <f t="shared" si="0"/>
        <v>1</v>
      </c>
    </row>
    <row r="30" spans="1:9" s="19" customFormat="1" ht="17.25" customHeight="1">
      <c r="A30" s="20"/>
      <c r="B30" s="1" t="s">
        <v>10</v>
      </c>
      <c r="C30" s="7"/>
      <c r="D30" s="6"/>
      <c r="E30" s="8" t="s">
        <v>11</v>
      </c>
      <c r="F30" s="18">
        <f aca="true" t="shared" si="1" ref="F30:H31">F31</f>
        <v>380</v>
      </c>
      <c r="G30" s="18">
        <f>SUM(G33)</f>
        <v>67</v>
      </c>
      <c r="H30" s="18">
        <f t="shared" si="1"/>
        <v>66.2</v>
      </c>
      <c r="I30" s="26">
        <f t="shared" si="0"/>
        <v>0.9880597014925373</v>
      </c>
    </row>
    <row r="31" spans="1:9" s="19" customFormat="1" ht="37.5">
      <c r="A31" s="20"/>
      <c r="B31" s="20"/>
      <c r="C31" s="21" t="s">
        <v>50</v>
      </c>
      <c r="D31" s="6"/>
      <c r="E31" s="8" t="s">
        <v>41</v>
      </c>
      <c r="F31" s="18">
        <f t="shared" si="1"/>
        <v>380</v>
      </c>
      <c r="G31" s="18">
        <f>SUM(G33)</f>
        <v>67</v>
      </c>
      <c r="H31" s="18">
        <f t="shared" si="1"/>
        <v>66.2</v>
      </c>
      <c r="I31" s="26">
        <f t="shared" si="0"/>
        <v>0.9880597014925373</v>
      </c>
    </row>
    <row r="32" spans="1:9" s="19" customFormat="1" ht="37.5">
      <c r="A32" s="20"/>
      <c r="B32" s="20"/>
      <c r="C32" s="16" t="s">
        <v>49</v>
      </c>
      <c r="D32" s="17"/>
      <c r="E32" s="15" t="s">
        <v>12</v>
      </c>
      <c r="F32" s="23">
        <f>F33</f>
        <v>380</v>
      </c>
      <c r="G32" s="23">
        <f>SUM(G33)</f>
        <v>67</v>
      </c>
      <c r="H32" s="23">
        <f>SUM(H33)</f>
        <v>66.2</v>
      </c>
      <c r="I32" s="25">
        <f t="shared" si="0"/>
        <v>0.9880597014925373</v>
      </c>
    </row>
    <row r="33" spans="1:9" s="19" customFormat="1" ht="18.75">
      <c r="A33" s="20"/>
      <c r="B33" s="20"/>
      <c r="C33" s="24"/>
      <c r="D33" s="17" t="s">
        <v>31</v>
      </c>
      <c r="E33" s="15" t="s">
        <v>35</v>
      </c>
      <c r="F33" s="23">
        <v>380</v>
      </c>
      <c r="G33" s="23">
        <v>67</v>
      </c>
      <c r="H33" s="23">
        <v>66.2</v>
      </c>
      <c r="I33" s="25">
        <f>H33/G33</f>
        <v>0.9880597014925373</v>
      </c>
    </row>
    <row r="35" spans="1:8" s="19" customFormat="1" ht="18.75">
      <c r="A35" s="5"/>
      <c r="B35" s="5"/>
      <c r="C35" s="5"/>
      <c r="D35" s="5"/>
      <c r="E35" s="9"/>
      <c r="F35" s="5"/>
      <c r="G35" s="5"/>
      <c r="H35" s="5"/>
    </row>
    <row r="36" spans="1:8" s="19" customFormat="1" ht="18.75">
      <c r="A36" s="5"/>
      <c r="B36" s="5"/>
      <c r="C36" s="5"/>
      <c r="D36" s="5"/>
      <c r="E36" s="9"/>
      <c r="F36" s="5"/>
      <c r="G36" s="5"/>
      <c r="H36" s="5"/>
    </row>
    <row r="37" spans="1:8" s="19" customFormat="1" ht="18.75">
      <c r="A37" s="5"/>
      <c r="B37" s="5"/>
      <c r="C37" s="5"/>
      <c r="D37" s="5"/>
      <c r="E37" s="9"/>
      <c r="F37" s="5"/>
      <c r="G37" s="5"/>
      <c r="H37" s="5"/>
    </row>
    <row r="38" spans="1:8" s="19" customFormat="1" ht="18.75">
      <c r="A38" s="5"/>
      <c r="B38" s="5"/>
      <c r="C38" s="5"/>
      <c r="D38" s="5"/>
      <c r="E38" s="9"/>
      <c r="F38" s="5"/>
      <c r="G38" s="5"/>
      <c r="H38" s="5"/>
    </row>
    <row r="39" spans="1:8" s="19" customFormat="1" ht="18.75">
      <c r="A39" s="5"/>
      <c r="B39" s="5"/>
      <c r="C39" s="5"/>
      <c r="D39" s="5"/>
      <c r="E39" s="9"/>
      <c r="F39" s="5"/>
      <c r="G39" s="5"/>
      <c r="H39" s="5"/>
    </row>
    <row r="40" spans="1:8" s="19" customFormat="1" ht="18.75">
      <c r="A40" s="5"/>
      <c r="B40" s="5"/>
      <c r="C40" s="5"/>
      <c r="D40" s="5"/>
      <c r="E40" s="9"/>
      <c r="F40" s="5"/>
      <c r="G40" s="5"/>
      <c r="H40" s="5"/>
    </row>
    <row r="41" spans="1:8" s="19" customFormat="1" ht="23.25" customHeight="1">
      <c r="A41" s="5"/>
      <c r="B41" s="5"/>
      <c r="C41" s="5"/>
      <c r="D41" s="5"/>
      <c r="E41" s="9"/>
      <c r="F41" s="5"/>
      <c r="G41" s="5"/>
      <c r="H41" s="5"/>
    </row>
    <row r="42" spans="1:8" s="19" customFormat="1" ht="18.75">
      <c r="A42" s="5"/>
      <c r="B42" s="5"/>
      <c r="C42" s="5"/>
      <c r="D42" s="5"/>
      <c r="E42" s="9"/>
      <c r="F42" s="5"/>
      <c r="G42" s="5"/>
      <c r="H42" s="5"/>
    </row>
    <row r="43" spans="1:8" s="19" customFormat="1" ht="18.75">
      <c r="A43" s="5"/>
      <c r="B43" s="5"/>
      <c r="C43" s="5"/>
      <c r="D43" s="5"/>
      <c r="E43" s="9"/>
      <c r="F43" s="5"/>
      <c r="G43" s="5"/>
      <c r="H43" s="5"/>
    </row>
    <row r="44" spans="1:8" s="19" customFormat="1" ht="18.75">
      <c r="A44" s="5"/>
      <c r="B44" s="5"/>
      <c r="C44" s="5"/>
      <c r="D44" s="5"/>
      <c r="E44" s="9"/>
      <c r="F44" s="5"/>
      <c r="G44" s="5"/>
      <c r="H44" s="5"/>
    </row>
    <row r="45" spans="1:8" s="19" customFormat="1" ht="18.75">
      <c r="A45" s="5"/>
      <c r="B45" s="5"/>
      <c r="C45" s="5"/>
      <c r="D45" s="5"/>
      <c r="E45" s="9"/>
      <c r="F45" s="5"/>
      <c r="G45" s="5"/>
      <c r="H45" s="5"/>
    </row>
    <row r="46" spans="1:8" s="19" customFormat="1" ht="18.75">
      <c r="A46" s="5"/>
      <c r="B46" s="5"/>
      <c r="C46" s="5"/>
      <c r="D46" s="5"/>
      <c r="E46" s="9"/>
      <c r="F46" s="5"/>
      <c r="G46" s="5"/>
      <c r="H46" s="5"/>
    </row>
    <row r="47" spans="1:8" s="19" customFormat="1" ht="22.5" customHeight="1">
      <c r="A47" s="5"/>
      <c r="B47" s="5"/>
      <c r="C47" s="5"/>
      <c r="D47" s="5"/>
      <c r="E47" s="9"/>
      <c r="F47" s="5"/>
      <c r="G47" s="5"/>
      <c r="H47" s="5"/>
    </row>
    <row r="48" spans="1:8" s="19" customFormat="1" ht="18.75">
      <c r="A48" s="5"/>
      <c r="B48" s="5"/>
      <c r="C48" s="5"/>
      <c r="D48" s="5"/>
      <c r="E48" s="9"/>
      <c r="F48" s="5"/>
      <c r="G48" s="5"/>
      <c r="H48" s="5"/>
    </row>
    <row r="49" spans="1:8" s="19" customFormat="1" ht="18.75">
      <c r="A49" s="5"/>
      <c r="B49" s="5"/>
      <c r="C49" s="5"/>
      <c r="D49" s="5"/>
      <c r="E49" s="9"/>
      <c r="F49" s="5"/>
      <c r="G49" s="5"/>
      <c r="H49" s="5"/>
    </row>
    <row r="50" spans="1:8" s="19" customFormat="1" ht="18.75">
      <c r="A50" s="5"/>
      <c r="B50" s="5"/>
      <c r="C50" s="5"/>
      <c r="D50" s="5"/>
      <c r="E50" s="9"/>
      <c r="F50" s="5"/>
      <c r="G50" s="5"/>
      <c r="H50" s="5"/>
    </row>
    <row r="51" spans="1:8" s="19" customFormat="1" ht="18.75">
      <c r="A51" s="5"/>
      <c r="B51" s="5"/>
      <c r="C51" s="5"/>
      <c r="D51" s="5"/>
      <c r="E51" s="9"/>
      <c r="F51" s="5"/>
      <c r="G51" s="5"/>
      <c r="H51" s="5"/>
    </row>
    <row r="52" spans="1:8" s="19" customFormat="1" ht="18.75">
      <c r="A52" s="5"/>
      <c r="B52" s="5"/>
      <c r="C52" s="5"/>
      <c r="D52" s="5"/>
      <c r="E52" s="9"/>
      <c r="F52" s="5"/>
      <c r="G52" s="5"/>
      <c r="H52" s="5"/>
    </row>
    <row r="53" spans="1:8" s="19" customFormat="1" ht="18.75">
      <c r="A53" s="5"/>
      <c r="B53" s="5"/>
      <c r="C53" s="5"/>
      <c r="D53" s="5"/>
      <c r="E53" s="9"/>
      <c r="F53" s="5"/>
      <c r="G53" s="5"/>
      <c r="H53" s="5"/>
    </row>
    <row r="54" spans="1:8" s="19" customFormat="1" ht="18.75">
      <c r="A54" s="5"/>
      <c r="B54" s="5"/>
      <c r="C54" s="5"/>
      <c r="D54" s="5"/>
      <c r="E54" s="9"/>
      <c r="F54" s="5"/>
      <c r="G54" s="5"/>
      <c r="H54" s="5"/>
    </row>
    <row r="55" spans="1:8" s="19" customFormat="1" ht="17.25" customHeight="1">
      <c r="A55" s="5"/>
      <c r="B55" s="5"/>
      <c r="C55" s="5"/>
      <c r="D55" s="5"/>
      <c r="E55" s="9"/>
      <c r="F55" s="5"/>
      <c r="G55" s="5"/>
      <c r="H55" s="5"/>
    </row>
    <row r="56" spans="1:8" s="19" customFormat="1" ht="18.75">
      <c r="A56" s="5"/>
      <c r="B56" s="5"/>
      <c r="C56" s="5"/>
      <c r="D56" s="5"/>
      <c r="E56" s="9"/>
      <c r="F56" s="5"/>
      <c r="G56" s="5"/>
      <c r="H56" s="5"/>
    </row>
    <row r="57" spans="1:8" s="19" customFormat="1" ht="18.75">
      <c r="A57" s="5"/>
      <c r="B57" s="5"/>
      <c r="C57" s="5"/>
      <c r="D57" s="5"/>
      <c r="E57" s="9"/>
      <c r="F57" s="5"/>
      <c r="G57" s="5"/>
      <c r="H57" s="5"/>
    </row>
    <row r="58" spans="1:8" s="19" customFormat="1" ht="18.75">
      <c r="A58" s="5"/>
      <c r="B58" s="5"/>
      <c r="C58" s="5"/>
      <c r="D58" s="5"/>
      <c r="E58" s="9"/>
      <c r="F58" s="5"/>
      <c r="G58" s="5"/>
      <c r="H58" s="5"/>
    </row>
    <row r="59" spans="1:8" s="19" customFormat="1" ht="18.75">
      <c r="A59" s="5"/>
      <c r="B59" s="5"/>
      <c r="C59" s="5"/>
      <c r="D59" s="5"/>
      <c r="E59" s="9"/>
      <c r="F59" s="5"/>
      <c r="G59" s="5"/>
      <c r="H59" s="5"/>
    </row>
  </sheetData>
  <sheetProtection/>
  <mergeCells count="12">
    <mergeCell ref="C1:I1"/>
    <mergeCell ref="C2:I2"/>
    <mergeCell ref="G4:G8"/>
    <mergeCell ref="H4:H8"/>
    <mergeCell ref="I4:I8"/>
    <mergeCell ref="A4:A8"/>
    <mergeCell ref="B4:D6"/>
    <mergeCell ref="E4:E8"/>
    <mergeCell ref="F4:F8"/>
    <mergeCell ref="B7:B8"/>
    <mergeCell ref="C7:C8"/>
    <mergeCell ref="D7:D8"/>
  </mergeCells>
  <printOptions horizontalCentered="1"/>
  <pageMargins left="0.4330708661417323" right="0.15748031496062992" top="0.984251968503937" bottom="0.5905511811023623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2016-04-29T05:47:59Z</cp:lastPrinted>
  <dcterms:created xsi:type="dcterms:W3CDTF">2013-07-11T09:28:22Z</dcterms:created>
  <dcterms:modified xsi:type="dcterms:W3CDTF">2016-07-21T10:20:22Z</dcterms:modified>
  <cp:category/>
  <cp:version/>
  <cp:contentType/>
  <cp:contentStatus/>
</cp:coreProperties>
</file>