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J17" i="1"/>
  <c r="J18"/>
  <c r="J20"/>
  <c r="I17"/>
  <c r="I18"/>
  <c r="I20"/>
  <c r="J27"/>
  <c r="J28"/>
  <c r="J29"/>
  <c r="J30"/>
  <c r="J31"/>
  <c r="J32"/>
  <c r="J33"/>
  <c r="I27"/>
  <c r="I28"/>
  <c r="I29"/>
  <c r="I30"/>
  <c r="I31"/>
  <c r="G11"/>
  <c r="F32"/>
  <c r="F30"/>
  <c r="H19"/>
  <c r="I19" s="1"/>
  <c r="H11"/>
  <c r="J19" l="1"/>
  <c r="G30"/>
  <c r="H30"/>
  <c r="H32"/>
  <c r="G32"/>
  <c r="F25"/>
  <c r="H25"/>
  <c r="G25"/>
  <c r="I13"/>
  <c r="I14"/>
  <c r="G29" l="1"/>
  <c r="H29"/>
  <c r="I25"/>
  <c r="J25"/>
  <c r="I26"/>
  <c r="J26"/>
  <c r="J16"/>
  <c r="J22"/>
  <c r="I16"/>
  <c r="I22"/>
  <c r="J13"/>
  <c r="J12" l="1"/>
  <c r="H15"/>
  <c r="H21"/>
  <c r="H24"/>
  <c r="H28"/>
  <c r="H27" s="1"/>
  <c r="H10" l="1"/>
  <c r="H23"/>
  <c r="J37"/>
  <c r="I37"/>
  <c r="H37"/>
  <c r="G37"/>
  <c r="F37"/>
  <c r="F29"/>
  <c r="G24"/>
  <c r="F24"/>
  <c r="F23" s="1"/>
  <c r="G21"/>
  <c r="J21" s="1"/>
  <c r="F21"/>
  <c r="I21" s="1"/>
  <c r="G19"/>
  <c r="F19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F28"/>
  <c r="I11"/>
  <c r="G9"/>
  <c r="J9" s="1"/>
  <c r="H8"/>
  <c r="I38"/>
  <c r="G27" l="1"/>
  <c r="F27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<sst xmlns="http://schemas.openxmlformats.org/spreadsheetml/2006/main" count="84" uniqueCount="54">
  <si>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</si>
  <si>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</si>
  <si>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</si>
  <si>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</si>
  <si>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</si>
  <si>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</si>
  <si>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</si>
  <si>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</si>
  <si>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</si>
  <si>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</si>
  <si>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</si>
  <si>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</si>
  <si>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</si>
  <si>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</si>
  <si>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</si>
  <si>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</si>
  <si>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</si>
  <si>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</si>
  <si>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</si>
  <si>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</si>
  <si>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</si>
  <si>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</si>
  <si>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</si>
  <si>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</si>
  <si>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</si>
  <si>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</si>
  <si>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</si>
  <si>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</si>
  <si>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</si>
  <si>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</si>
  <si>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</si>
  <si>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</si>
  <si>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</si>
  <si>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</si>
  <si>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</si>
  <si>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</si>
  <si>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</si>
  <si>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</si>
  <si>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</si>
  <si>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</si>
  <si>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</si>
  <si>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</si>
  <si>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</si>
  <si>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</si>
  <si>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</si>
  <si>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</si>
  <si>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</si>
  <si>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</si>
  <si>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</si>
  <si>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</si>
  <si>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Исполнение к плану 1 квартала (%)</t>
  </si>
  <si>
    <t>за 1 квартал 2022 года</t>
  </si>
  <si>
    <t>Кассовый план 1 квартал 2022 года</t>
  </si>
  <si>
    <t>Кассовый расход за 1 квартал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</si>
</sst>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I7" sqref="I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48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51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52</v>
      </c>
      <c r="H4" s="37" t="s">
        <v>53</v>
      </c>
      <c r="I4" s="31" t="s">
        <v>49</v>
      </c>
      <c r="J4" s="33" t="s">
        <v>50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10936.199999999999</v>
      </c>
      <c r="G7" s="29">
        <f>G8+G27</f>
        <v>1313.2</v>
      </c>
      <c r="H7" s="29">
        <f>H8+H27</f>
        <v>1311.6</v>
      </c>
      <c r="I7" s="29">
        <f t="shared" ref="I7:I10" si="0">(H7/F7)*100</f>
        <v>11.993196905689363</v>
      </c>
      <c r="J7" s="29">
        <f t="shared" ref="J7:J10" si="1">(H7/G7)*100</f>
        <v>99.878160219311596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10831.8</v>
      </c>
      <c r="G8" s="29">
        <f>G9+G23</f>
        <v>1305.7</v>
      </c>
      <c r="H8" s="29">
        <f>H9+H23</f>
        <v>1304.0999999999999</v>
      </c>
      <c r="I8" s="29">
        <f>(H8/F8)*100</f>
        <v>12.039550213260954</v>
      </c>
      <c r="J8" s="29">
        <f t="shared" si="1"/>
        <v>99.877460366087149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9685.7999999999993</v>
      </c>
      <c r="G9" s="29">
        <f>G10</f>
        <v>1292.2</v>
      </c>
      <c r="H9" s="29">
        <f>H10</f>
        <v>1290.5999999999999</v>
      </c>
      <c r="I9" s="29">
        <f t="shared" si="0"/>
        <v>13.324660843709349</v>
      </c>
      <c r="J9" s="29">
        <f t="shared" si="1"/>
        <v>99.87618015787028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9685.7999999999993</v>
      </c>
      <c r="G10" s="29">
        <f>G11+G15+G19+G21</f>
        <v>1292.2</v>
      </c>
      <c r="H10" s="29">
        <f>H11+H15+H19+H21</f>
        <v>1290.5999999999999</v>
      </c>
      <c r="I10" s="29">
        <f t="shared" si="0"/>
        <v>13.324660843709349</v>
      </c>
      <c r="J10" s="29">
        <f t="shared" si="1"/>
        <v>99.87618015787028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4923.2</v>
      </c>
      <c r="G11" s="30">
        <f>G12+G13+G14</f>
        <v>644.40000000000009</v>
      </c>
      <c r="H11" s="30">
        <f>H12+H13+H14</f>
        <v>643.70000000000005</v>
      </c>
      <c r="I11" s="30">
        <f t="shared" ref="I11:I14" si="2">(H11/F11)*100</f>
        <v>13.074829379265521</v>
      </c>
      <c r="J11" s="30">
        <f t="shared" ref="J11:J13" si="3">(H11/G11)*100</f>
        <v>99.891371818746109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3960.5</v>
      </c>
      <c r="G12" s="30">
        <v>623.20000000000005</v>
      </c>
      <c r="H12" s="30">
        <v>623.1</v>
      </c>
      <c r="I12" s="30">
        <f t="shared" si="2"/>
        <v>15.732862012372175</v>
      </c>
      <c r="J12" s="30">
        <f t="shared" si="3"/>
        <v>99.983953786906284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959.9</v>
      </c>
      <c r="G13" s="30">
        <v>21</v>
      </c>
      <c r="H13" s="30">
        <v>20.399999999999999</v>
      </c>
      <c r="I13" s="30">
        <f>(H13/F13)*100</f>
        <v>2.1252213772267945</v>
      </c>
      <c r="J13" s="30">
        <f t="shared" si="3"/>
        <v>97.142857142857125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2.8</v>
      </c>
      <c r="G14" s="30">
        <v>0.2</v>
      </c>
      <c r="H14" s="30">
        <v>0.2</v>
      </c>
      <c r="I14" s="30">
        <f t="shared" si="2"/>
        <v>7.1428571428571441</v>
      </c>
      <c r="J14" s="30"/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1978.6</v>
      </c>
      <c r="G15" s="30">
        <f>G16+G17+G18</f>
        <v>197.5</v>
      </c>
      <c r="H15" s="30">
        <f>H16+H17+H18</f>
        <v>196.6</v>
      </c>
      <c r="I15" s="30">
        <f t="shared" ref="I15:I31" si="4">(H15/F15)*100</f>
        <v>9.9363186091175582</v>
      </c>
      <c r="J15" s="30">
        <f t="shared" ref="J15:J33" si="5">(H15/G15)*100</f>
        <v>99.544303797468345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1978.6</v>
      </c>
      <c r="G16" s="30">
        <v>197.5</v>
      </c>
      <c r="H16" s="30">
        <v>196.6</v>
      </c>
      <c r="I16" s="30">
        <f t="shared" si="4"/>
        <v>9.9363186091175582</v>
      </c>
      <c r="J16" s="30">
        <f t="shared" si="5"/>
        <v>99.544303797468345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3.9</v>
      </c>
      <c r="H19" s="30">
        <f>H20</f>
        <v>3.9</v>
      </c>
      <c r="I19" s="30">
        <f t="shared" si="4"/>
        <v>3.6931818181818183</v>
      </c>
      <c r="J19" s="30">
        <f t="shared" si="5"/>
        <v>100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3.9</v>
      </c>
      <c r="H20" s="30">
        <v>3.9</v>
      </c>
      <c r="I20" s="30">
        <f t="shared" si="4"/>
        <v>3.6931818181818183</v>
      </c>
      <c r="J20" s="30">
        <f t="shared" si="5"/>
        <v>100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2678.4</v>
      </c>
      <c r="G21" s="30">
        <f>G22</f>
        <v>446.4</v>
      </c>
      <c r="H21" s="30">
        <f>H22</f>
        <v>446.4</v>
      </c>
      <c r="I21" s="30">
        <f t="shared" si="4"/>
        <v>16.666666666666664</v>
      </c>
      <c r="J21" s="30">
        <f t="shared" si="5"/>
        <v>100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2678.4</v>
      </c>
      <c r="G22" s="30">
        <v>446.4</v>
      </c>
      <c r="H22" s="30">
        <v>446.4</v>
      </c>
      <c r="I22" s="30">
        <f t="shared" si="4"/>
        <v>16.666666666666664</v>
      </c>
      <c r="J22" s="30">
        <f t="shared" si="5"/>
        <v>100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1146</v>
      </c>
      <c r="G23" s="29">
        <f t="shared" ref="G23:H24" si="6">G24</f>
        <v>13.5</v>
      </c>
      <c r="H23" s="29">
        <f t="shared" si="6"/>
        <v>13.5</v>
      </c>
      <c r="I23" s="29">
        <f t="shared" si="4"/>
        <v>1.1780104712041886</v>
      </c>
      <c r="J23" s="29">
        <f t="shared" si="5"/>
        <v>100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1146</v>
      </c>
      <c r="G24" s="29">
        <f t="shared" si="6"/>
        <v>13.5</v>
      </c>
      <c r="H24" s="29">
        <f t="shared" si="6"/>
        <v>13.5</v>
      </c>
      <c r="I24" s="29">
        <f t="shared" si="4"/>
        <v>1.1780104712041886</v>
      </c>
      <c r="J24" s="29">
        <f t="shared" si="5"/>
        <v>100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1146</v>
      </c>
      <c r="G25" s="30">
        <f>G26</f>
        <v>13.5</v>
      </c>
      <c r="H25" s="30">
        <f>H26</f>
        <v>13.5</v>
      </c>
      <c r="I25" s="30">
        <f t="shared" si="4"/>
        <v>1.1780104712041886</v>
      </c>
      <c r="J25" s="30">
        <f t="shared" si="5"/>
        <v>100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1146</v>
      </c>
      <c r="G26" s="30">
        <v>13.5</v>
      </c>
      <c r="H26" s="30">
        <v>13.5</v>
      </c>
      <c r="I26" s="30">
        <f t="shared" si="4"/>
        <v>1.1780104712041886</v>
      </c>
      <c r="J26" s="30">
        <f t="shared" si="5"/>
        <v>100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104.4</v>
      </c>
      <c r="G27" s="29">
        <f t="shared" ref="G27:H30" si="7">G28</f>
        <v>7.5</v>
      </c>
      <c r="H27" s="29">
        <f t="shared" si="7"/>
        <v>7.5</v>
      </c>
      <c r="I27" s="29">
        <f t="shared" si="4"/>
        <v>7.1839080459770113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104.4</v>
      </c>
      <c r="G28" s="29">
        <f t="shared" si="7"/>
        <v>7.5</v>
      </c>
      <c r="H28" s="29">
        <f t="shared" si="7"/>
        <v>7.5</v>
      </c>
      <c r="I28" s="29">
        <f t="shared" si="4"/>
        <v>7.1839080459770113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104.4</v>
      </c>
      <c r="G29" s="30">
        <f>G30+G32</f>
        <v>7.5</v>
      </c>
      <c r="H29" s="30">
        <f>H30+H32</f>
        <v>7.5</v>
      </c>
      <c r="I29" s="30">
        <f t="shared" si="4"/>
        <v>7.1839080459770113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104.4</v>
      </c>
      <c r="G30" s="30">
        <f t="shared" si="7"/>
        <v>7.5</v>
      </c>
      <c r="H30" s="30">
        <f t="shared" si="7"/>
        <v>7.5</v>
      </c>
      <c r="I30" s="30">
        <f t="shared" si="4"/>
        <v>7.1839080459770113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104.4</v>
      </c>
      <c r="G31" s="30">
        <v>7.5</v>
      </c>
      <c r="H31" s="30">
        <v>7.5</v>
      </c>
      <c r="I31" s="30">
        <f t="shared" si="4"/>
        <v>7.1839080459770113</v>
      </c>
      <c r="J31" s="30">
        <f t="shared" si="5"/>
        <v>100</v>
      </c>
      <c r="K31"/>
    </row>
    <row r="32" spans="1:11" s="3" customFormat="1" ht="18.75" hidden="1" customHeight="1">
      <c r="A32" s="15"/>
      <c r="B32" s="15"/>
      <c r="C32" s="15" t="s">
        <v>39</v>
      </c>
      <c r="D32" s="15"/>
      <c r="E32" s="16" t="s">
        <v>40</v>
      </c>
      <c r="F32" s="30">
        <f>F33</f>
        <v>0</v>
      </c>
      <c r="G32" s="30">
        <f>G33</f>
        <v>0</v>
      </c>
      <c r="H32" s="30">
        <f>H33</f>
        <v>0</v>
      </c>
      <c r="I32" s="30"/>
      <c r="J32" s="30" t="e">
        <f t="shared" si="5"/>
        <v>#DIV/0!</v>
      </c>
      <c r="K32"/>
    </row>
    <row r="33" spans="1:11" s="3" customFormat="1" ht="18.75" hidden="1" customHeight="1">
      <c r="A33" s="15"/>
      <c r="B33" s="15"/>
      <c r="C33" s="15"/>
      <c r="D33" s="15" t="s">
        <v>18</v>
      </c>
      <c r="E33" s="17" t="s">
        <v>19</v>
      </c>
      <c r="F33" s="30">
        <v>0</v>
      </c>
      <c r="G33" s="30">
        <v>0</v>
      </c>
      <c r="H33" s="30">
        <v>0</v>
      </c>
      <c r="I33" s="30"/>
      <c r="J33" s="30" t="e">
        <f t="shared" si="5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2022-09-05T12:45:39Z</dcterms:modified>
</cp:coreProperties>
</file>