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<sst xmlns="http://schemas.openxmlformats.org/spreadsheetml/2006/main" count="70" uniqueCount="54">
  <si>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621</t>
  </si>
  <si>
    <t>Орган местного самоуправления муниципального образования  Соликамская городская Дума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</si>
  <si>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</si>
  <si>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</si>
  <si>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</si>
  <si>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</si>
  <si>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</t>
  </si>
  <si>
    <t>Председатель Соликамской городской Думы</t>
  </si>
  <si>
    <t>Депутаты Соликамской городской Думы, работающие на постоянной основе</t>
  </si>
  <si>
    <t xml:space="preserve">Депутаты Соликамской городской Думы, работающие на непостоянной основе </t>
  </si>
  <si>
    <t>0113</t>
  </si>
  <si>
    <t>Другие общегосударственные вопросы</t>
  </si>
  <si>
    <t>Опубликование муниципальных правовых актов,  оплата услуг по размещению информации о деятельности органов местного самоуправления</t>
  </si>
  <si>
    <t>Ведомственная классификация</t>
  </si>
  <si>
    <t>Бюджетная классификация</t>
  </si>
  <si>
    <t xml:space="preserve">наименование 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</si>
  <si>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</si>
  <si>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</si>
  <si>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</si>
  <si>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</si>
  <si>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</si>
  <si>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</si>
  <si>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</si>
  <si>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</si>
  <si>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</si>
  <si>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</si>
  <si>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Утвержденные бюджетные назначения</t>
  </si>
  <si>
    <t>тыс.руб.</t>
  </si>
  <si>
    <t>Сведения об использовании Соликамской городской Думой выделяемых бюджетных средств</t>
  </si>
  <si>
    <t xml:space="preserve">Процент исполнения </t>
  </si>
  <si>
    <t>91 0 0002</t>
  </si>
  <si>
    <t>91 0 0004</t>
  </si>
  <si>
    <t>91 0 0005</t>
  </si>
  <si>
    <t>91 0 0006</t>
  </si>
  <si>
    <t>91 0 2001</t>
  </si>
  <si>
    <t>Компенсации депутатам за время осуществления полномочий</t>
  </si>
  <si>
    <t>200</t>
  </si>
  <si>
    <t>91 0 0000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</si>
  <si>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</si>
  <si>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</si>
  <si>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</si>
  <si>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</si>
  <si>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</si>
  <si>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</si>
  <si>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</si>
  <si>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</si>
  <si>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91 0 0015</t>
  </si>
  <si>
    <t>Обеспечение представительской деятельности  органов местного самоуправления</t>
  </si>
  <si>
    <t>92 0 0000</t>
  </si>
  <si>
    <t>Мероприятия, осуществляемые органами местного самоуправления в рамках непрограммных направлений расходов</t>
  </si>
  <si>
    <t>92 0 0007</t>
  </si>
  <si>
    <t>за 9 месяцев 2015 года</t>
  </si>
  <si>
    <t>Кассовый план на 9 месяцев 2015 г.</t>
  </si>
  <si>
    <t>Кассовые расходы за 9 месяцев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</si>
</sst>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Arial Cyr"/>
      <family val="0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>
      <alignment/>
      <protection/>
    </xf>
    <xf numFmtId="0" fontId="4" fillId="29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left" vertical="center" wrapText="1"/>
      <protection/>
    </xf>
    <xf numFmtId="0" fontId="3" fillId="0" borderId="0" xfId="54" applyFont="1" applyFill="1">
      <alignment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5" fillId="0" borderId="0" xfId="0" applyFont="1" applyFill="1" applyAlignment="1">
      <alignment/>
    </xf>
    <xf numFmtId="0" fontId="5" fillId="0" borderId="0" xfId="54" applyFont="1" applyFill="1">
      <alignment/>
      <protection/>
    </xf>
    <xf numFmtId="0" fontId="5" fillId="0" borderId="0" xfId="54" applyFont="1" applyFill="1" applyAlignment="1">
      <alignment vertical="center" wrapText="1"/>
      <protection/>
    </xf>
    <xf numFmtId="0" fontId="5" fillId="0" borderId="0" xfId="54" applyFont="1" applyFill="1" applyAlignment="1">
      <alignment horizontal="right"/>
      <protection/>
    </xf>
    <xf numFmtId="49" fontId="5" fillId="0" borderId="11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1" fillId="0" borderId="10" xfId="52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52" applyNumberFormat="1" applyFont="1" applyFill="1" applyBorder="1" applyAlignment="1">
      <alignment horizontal="left" vertical="center" wrapText="1"/>
      <protection/>
    </xf>
    <xf numFmtId="164" fontId="2" fillId="0" borderId="10" xfId="52" applyNumberFormat="1" applyFont="1" applyFill="1" applyBorder="1" applyAlignment="1">
      <alignment horizontal="right" vertical="center"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166" fontId="2" fillId="0" borderId="10" xfId="58" applyNumberFormat="1" applyFont="1" applyFill="1" applyBorder="1" applyAlignment="1">
      <alignment vertical="center"/>
    </xf>
    <xf numFmtId="166" fontId="1" fillId="0" borderId="10" xfId="58" applyNumberFormat="1" applyFont="1" applyFill="1" applyBorder="1" applyAlignment="1">
      <alignment vertical="center"/>
    </xf>
    <xf numFmtId="0" fontId="7" fillId="0" borderId="0" xfId="54" applyFont="1" applyFill="1" applyAlignment="1">
      <alignment horizontal="center" wrapText="1"/>
      <protection/>
    </xf>
    <xf numFmtId="0" fontId="8" fillId="0" borderId="0" xfId="54" applyFont="1" applyFill="1" applyAlignment="1">
      <alignment horizontal="center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9" xfId="53"/>
    <cellStyle name="Обычный_к думе 2009-2011 г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70" zoomScaleNormal="70" zoomScalePageLayoutView="0" workbookViewId="0" topLeftCell="A16">
      <selection activeCell="H29" sqref="H29"/>
    </sheetView>
  </sheetViews>
  <sheetFormatPr defaultColWidth="9.00390625" defaultRowHeight="12.75"/>
  <cols>
    <col min="1" max="1" width="11.25390625" style="5" customWidth="1"/>
    <col min="2" max="2" width="12.75390625" style="5" customWidth="1"/>
    <col min="3" max="3" width="13.375" style="5" customWidth="1"/>
    <col min="4" max="4" width="12.625" style="5" customWidth="1"/>
    <col min="5" max="5" width="119.25390625" style="9" customWidth="1"/>
    <col min="6" max="6" width="21.00390625" style="5" customWidth="1"/>
    <col min="7" max="8" width="19.75390625" style="5" customWidth="1"/>
    <col min="9" max="9" width="18.00390625" style="5" customWidth="1"/>
    <col min="10" max="16384" width="9.125" style="5" customWidth="1"/>
  </cols>
  <sheetData>
    <row r="1" spans="3:9" ht="30.75" customHeight="1">
      <c r="C1" s="29" t="s">
        <v>28</v>
      </c>
      <c r="D1" s="29"/>
      <c r="E1" s="29"/>
      <c r="F1" s="29"/>
      <c r="G1" s="29"/>
      <c r="H1" s="29"/>
      <c r="I1" s="29"/>
    </row>
    <row r="2" spans="1:9" ht="23.25">
      <c r="A2" s="11"/>
      <c r="B2" s="11"/>
      <c r="C2" s="30" t="s">
        <v>51</v>
      </c>
      <c r="D2" s="30"/>
      <c r="E2" s="30"/>
      <c r="F2" s="30"/>
      <c r="G2" s="30"/>
      <c r="H2" s="30"/>
      <c r="I2" s="30"/>
    </row>
    <row r="3" spans="1:9" ht="15.75">
      <c r="A3" s="11"/>
      <c r="B3" s="11"/>
      <c r="C3" s="11"/>
      <c r="D3" s="11"/>
      <c r="E3" s="12"/>
      <c r="F3" s="10"/>
      <c r="G3" s="10"/>
      <c r="H3" s="10"/>
      <c r="I3" s="10"/>
    </row>
    <row r="4" spans="1:9" ht="15.75">
      <c r="A4" s="11"/>
      <c r="B4" s="11"/>
      <c r="C4" s="11"/>
      <c r="D4" s="11"/>
      <c r="E4" s="12"/>
      <c r="F4" s="13"/>
      <c r="G4" s="13"/>
      <c r="H4" s="13" t="s">
        <v>27</v>
      </c>
      <c r="I4" s="13"/>
    </row>
    <row r="5" spans="1:9" ht="15" customHeight="1">
      <c r="A5" s="37" t="s">
        <v>13</v>
      </c>
      <c r="B5" s="38" t="s">
        <v>14</v>
      </c>
      <c r="C5" s="38"/>
      <c r="D5" s="38"/>
      <c r="E5" s="39" t="s">
        <v>15</v>
      </c>
      <c r="F5" s="31" t="s">
        <v>26</v>
      </c>
      <c r="G5" s="31" t="s">
        <v>52</v>
      </c>
      <c r="H5" s="34" t="s">
        <v>53</v>
      </c>
      <c r="I5" s="34" t="s">
        <v>29</v>
      </c>
    </row>
    <row r="6" spans="1:9" ht="15" customHeight="1">
      <c r="A6" s="37"/>
      <c r="B6" s="38"/>
      <c r="C6" s="38"/>
      <c r="D6" s="38"/>
      <c r="E6" s="39"/>
      <c r="F6" s="32"/>
      <c r="G6" s="32"/>
      <c r="H6" s="35"/>
      <c r="I6" s="35"/>
    </row>
    <row r="7" spans="1:9" ht="15" customHeight="1">
      <c r="A7" s="37"/>
      <c r="B7" s="38"/>
      <c r="C7" s="38"/>
      <c r="D7" s="38"/>
      <c r="E7" s="39"/>
      <c r="F7" s="32"/>
      <c r="G7" s="32"/>
      <c r="H7" s="35"/>
      <c r="I7" s="35"/>
    </row>
    <row r="8" spans="1:9" ht="27.75" customHeight="1">
      <c r="A8" s="37"/>
      <c r="B8" s="37" t="s">
        <v>16</v>
      </c>
      <c r="C8" s="37" t="s">
        <v>17</v>
      </c>
      <c r="D8" s="37" t="s">
        <v>18</v>
      </c>
      <c r="E8" s="39"/>
      <c r="F8" s="32"/>
      <c r="G8" s="32"/>
      <c r="H8" s="35"/>
      <c r="I8" s="35"/>
    </row>
    <row r="9" spans="1:9" ht="38.25" customHeight="1">
      <c r="A9" s="37"/>
      <c r="B9" s="37"/>
      <c r="C9" s="37"/>
      <c r="D9" s="37"/>
      <c r="E9" s="39"/>
      <c r="F9" s="33"/>
      <c r="G9" s="33"/>
      <c r="H9" s="36"/>
      <c r="I9" s="36"/>
    </row>
    <row r="10" spans="1:9" ht="22.5" customHeight="1">
      <c r="A10" s="14" t="s">
        <v>19</v>
      </c>
      <c r="B10" s="14" t="s">
        <v>20</v>
      </c>
      <c r="C10" s="14" t="s">
        <v>21</v>
      </c>
      <c r="D10" s="14" t="s">
        <v>22</v>
      </c>
      <c r="E10" s="14" t="s">
        <v>23</v>
      </c>
      <c r="F10" s="15" t="s">
        <v>24</v>
      </c>
      <c r="G10" s="15" t="s">
        <v>25</v>
      </c>
      <c r="H10" s="15" t="s">
        <v>24</v>
      </c>
      <c r="I10" s="15" t="s">
        <v>24</v>
      </c>
    </row>
    <row r="11" spans="1:9" s="20" customFormat="1" ht="37.5">
      <c r="A11" s="1" t="s">
        <v>0</v>
      </c>
      <c r="B11" s="2"/>
      <c r="C11" s="2"/>
      <c r="D11" s="3"/>
      <c r="E11" s="4" t="s">
        <v>1</v>
      </c>
      <c r="F11" s="19">
        <f>F12</f>
        <v>12337.999999999998</v>
      </c>
      <c r="G11" s="19">
        <f>G12</f>
        <v>7383.700000000001</v>
      </c>
      <c r="H11" s="19">
        <f>H12</f>
        <v>7228.900000000001</v>
      </c>
      <c r="I11" s="28">
        <f aca="true" t="shared" si="0" ref="I11:I33">H11/G11</f>
        <v>0.9790349012012948</v>
      </c>
    </row>
    <row r="12" spans="1:9" s="20" customFormat="1" ht="18.75">
      <c r="A12" s="1"/>
      <c r="B12" s="6" t="s">
        <v>2</v>
      </c>
      <c r="C12" s="7"/>
      <c r="D12" s="7"/>
      <c r="E12" s="8" t="s">
        <v>3</v>
      </c>
      <c r="F12" s="19">
        <f>F13+F31</f>
        <v>12337.999999999998</v>
      </c>
      <c r="G12" s="19">
        <f>G13+G31</f>
        <v>7383.700000000001</v>
      </c>
      <c r="H12" s="19">
        <f>H13+H31</f>
        <v>7228.900000000001</v>
      </c>
      <c r="I12" s="28">
        <f t="shared" si="0"/>
        <v>0.9790349012012948</v>
      </c>
    </row>
    <row r="13" spans="1:9" s="20" customFormat="1" ht="37.5">
      <c r="A13" s="1"/>
      <c r="B13" s="1" t="s">
        <v>4</v>
      </c>
      <c r="C13" s="7"/>
      <c r="D13" s="6"/>
      <c r="E13" s="8" t="s">
        <v>5</v>
      </c>
      <c r="F13" s="19">
        <f>F14</f>
        <v>11957.999999999998</v>
      </c>
      <c r="G13" s="19">
        <f>G14</f>
        <v>7084.700000000001</v>
      </c>
      <c r="H13" s="19">
        <f>H14</f>
        <v>6930.3</v>
      </c>
      <c r="I13" s="28">
        <f t="shared" si="0"/>
        <v>0.978206557793555</v>
      </c>
    </row>
    <row r="14" spans="1:9" s="20" customFormat="1" ht="18.75">
      <c r="A14" s="21"/>
      <c r="B14" s="21"/>
      <c r="C14" s="22" t="s">
        <v>37</v>
      </c>
      <c r="D14" s="18"/>
      <c r="E14" s="23" t="s">
        <v>38</v>
      </c>
      <c r="F14" s="19">
        <f>F15+F17+F21+F23+F29+F27</f>
        <v>11957.999999999998</v>
      </c>
      <c r="G14" s="19">
        <f>G15+G17+G21+G23+G29+G27</f>
        <v>7084.700000000001</v>
      </c>
      <c r="H14" s="19">
        <f>H15+H17+H21+H23+H29+H27</f>
        <v>6930.3</v>
      </c>
      <c r="I14" s="28">
        <f t="shared" si="0"/>
        <v>0.978206557793555</v>
      </c>
    </row>
    <row r="15" spans="1:9" s="20" customFormat="1" ht="18.75">
      <c r="A15" s="21"/>
      <c r="B15" s="21"/>
      <c r="C15" s="17" t="s">
        <v>30</v>
      </c>
      <c r="D15" s="18"/>
      <c r="E15" s="16" t="s">
        <v>7</v>
      </c>
      <c r="F15" s="24">
        <f>F16</f>
        <v>2213.7</v>
      </c>
      <c r="G15" s="24">
        <f>SUM(G16)</f>
        <v>1549</v>
      </c>
      <c r="H15" s="24">
        <f>SUM(H16)</f>
        <v>1548</v>
      </c>
      <c r="I15" s="27">
        <f t="shared" si="0"/>
        <v>0.9993544222078761</v>
      </c>
    </row>
    <row r="16" spans="1:9" s="20" customFormat="1" ht="56.25">
      <c r="A16" s="21"/>
      <c r="B16" s="21"/>
      <c r="C16" s="25"/>
      <c r="D16" s="18" t="s">
        <v>39</v>
      </c>
      <c r="E16" s="16" t="s">
        <v>40</v>
      </c>
      <c r="F16" s="24">
        <v>2213.7</v>
      </c>
      <c r="G16" s="24">
        <v>1549</v>
      </c>
      <c r="H16" s="24">
        <v>1548</v>
      </c>
      <c r="I16" s="27">
        <f t="shared" si="0"/>
        <v>0.9993544222078761</v>
      </c>
    </row>
    <row r="17" spans="1:9" s="20" customFormat="1" ht="23.25" customHeight="1">
      <c r="A17" s="21"/>
      <c r="B17" s="21"/>
      <c r="C17" s="17" t="s">
        <v>31</v>
      </c>
      <c r="D17" s="18"/>
      <c r="E17" s="16" t="s">
        <v>6</v>
      </c>
      <c r="F17" s="24">
        <f>F18+F19+F20</f>
        <v>4461.4</v>
      </c>
      <c r="G17" s="24">
        <f>SUM(G18:G20)</f>
        <v>2468.6</v>
      </c>
      <c r="H17" s="24">
        <f>SUM(H18:H20)</f>
        <v>2380.6</v>
      </c>
      <c r="I17" s="27">
        <f t="shared" si="0"/>
        <v>0.9643522644413838</v>
      </c>
    </row>
    <row r="18" spans="1:9" s="20" customFormat="1" ht="56.25">
      <c r="A18" s="21"/>
      <c r="B18" s="21"/>
      <c r="C18" s="25"/>
      <c r="D18" s="18" t="s">
        <v>39</v>
      </c>
      <c r="E18" s="16" t="s">
        <v>40</v>
      </c>
      <c r="F18" s="24">
        <v>3618.5</v>
      </c>
      <c r="G18" s="24">
        <v>2077.4</v>
      </c>
      <c r="H18" s="24">
        <v>2077.3</v>
      </c>
      <c r="I18" s="27">
        <f t="shared" si="0"/>
        <v>0.999951862905555</v>
      </c>
    </row>
    <row r="19" spans="1:9" s="20" customFormat="1" ht="18.75">
      <c r="A19" s="21"/>
      <c r="B19" s="21"/>
      <c r="C19" s="25"/>
      <c r="D19" s="18" t="s">
        <v>36</v>
      </c>
      <c r="E19" s="16" t="s">
        <v>41</v>
      </c>
      <c r="F19" s="24">
        <v>840.7</v>
      </c>
      <c r="G19" s="24">
        <v>389.5</v>
      </c>
      <c r="H19" s="24">
        <v>302.1</v>
      </c>
      <c r="I19" s="27">
        <f t="shared" si="0"/>
        <v>0.775609756097561</v>
      </c>
    </row>
    <row r="20" spans="1:9" s="20" customFormat="1" ht="18.75">
      <c r="A20" s="21"/>
      <c r="B20" s="21"/>
      <c r="C20" s="25"/>
      <c r="D20" s="18" t="s">
        <v>42</v>
      </c>
      <c r="E20" s="16" t="s">
        <v>43</v>
      </c>
      <c r="F20" s="24">
        <v>2.2</v>
      </c>
      <c r="G20" s="24">
        <v>1.7</v>
      </c>
      <c r="H20" s="24">
        <v>1.2</v>
      </c>
      <c r="I20" s="27">
        <f t="shared" si="0"/>
        <v>0.7058823529411765</v>
      </c>
    </row>
    <row r="21" spans="1:9" s="20" customFormat="1" ht="18.75">
      <c r="A21" s="21"/>
      <c r="B21" s="21"/>
      <c r="C21" s="17" t="s">
        <v>32</v>
      </c>
      <c r="D21" s="18"/>
      <c r="E21" s="16" t="s">
        <v>8</v>
      </c>
      <c r="F21" s="24">
        <f>F22</f>
        <v>1522.1</v>
      </c>
      <c r="G21" s="24">
        <f>SUM(G22)</f>
        <v>988</v>
      </c>
      <c r="H21" s="24">
        <f>SUM(H22)</f>
        <v>987</v>
      </c>
      <c r="I21" s="27">
        <f t="shared" si="0"/>
        <v>0.9989878542510121</v>
      </c>
    </row>
    <row r="22" spans="1:9" s="20" customFormat="1" ht="56.25">
      <c r="A22" s="21"/>
      <c r="B22" s="21"/>
      <c r="C22" s="25"/>
      <c r="D22" s="18" t="s">
        <v>39</v>
      </c>
      <c r="E22" s="16" t="s">
        <v>40</v>
      </c>
      <c r="F22" s="24">
        <v>1522.1</v>
      </c>
      <c r="G22" s="24">
        <v>988</v>
      </c>
      <c r="H22" s="24">
        <v>987</v>
      </c>
      <c r="I22" s="27">
        <f t="shared" si="0"/>
        <v>0.9989878542510121</v>
      </c>
    </row>
    <row r="23" spans="1:9" s="20" customFormat="1" ht="22.5" customHeight="1">
      <c r="A23" s="21"/>
      <c r="B23" s="21"/>
      <c r="C23" s="17" t="s">
        <v>33</v>
      </c>
      <c r="D23" s="18"/>
      <c r="E23" s="16" t="s">
        <v>9</v>
      </c>
      <c r="F23" s="24">
        <f>F24+F25+F26</f>
        <v>1736.4</v>
      </c>
      <c r="G23" s="24">
        <f>SUM(G24:G26)</f>
        <v>789.5</v>
      </c>
      <c r="H23" s="24">
        <f>SUM(H24:H26)</f>
        <v>725.8</v>
      </c>
      <c r="I23" s="27">
        <f t="shared" si="0"/>
        <v>0.91931602279924</v>
      </c>
    </row>
    <row r="24" spans="1:9" s="20" customFormat="1" ht="56.25">
      <c r="A24" s="21"/>
      <c r="B24" s="21"/>
      <c r="C24" s="25"/>
      <c r="D24" s="18" t="s">
        <v>39</v>
      </c>
      <c r="E24" s="16" t="s">
        <v>40</v>
      </c>
      <c r="F24" s="24">
        <v>533.6</v>
      </c>
      <c r="G24" s="24">
        <v>355.5</v>
      </c>
      <c r="H24" s="24">
        <v>344</v>
      </c>
      <c r="I24" s="27">
        <f t="shared" si="0"/>
        <v>0.9676511954992968</v>
      </c>
    </row>
    <row r="25" spans="1:9" s="20" customFormat="1" ht="18.75">
      <c r="A25" s="21"/>
      <c r="B25" s="21"/>
      <c r="C25" s="25"/>
      <c r="D25" s="18" t="s">
        <v>36</v>
      </c>
      <c r="E25" s="16" t="s">
        <v>41</v>
      </c>
      <c r="F25" s="24">
        <v>325</v>
      </c>
      <c r="G25" s="24">
        <v>195</v>
      </c>
      <c r="H25" s="24">
        <v>143.2</v>
      </c>
      <c r="I25" s="27">
        <f t="shared" si="0"/>
        <v>0.7343589743589743</v>
      </c>
    </row>
    <row r="26" spans="1:9" s="20" customFormat="1" ht="18.75">
      <c r="A26" s="21"/>
      <c r="B26" s="21"/>
      <c r="C26" s="25"/>
      <c r="D26" s="18" t="s">
        <v>44</v>
      </c>
      <c r="E26" s="16" t="s">
        <v>45</v>
      </c>
      <c r="F26" s="24">
        <v>877.8</v>
      </c>
      <c r="G26" s="24">
        <v>239</v>
      </c>
      <c r="H26" s="24">
        <v>238.6</v>
      </c>
      <c r="I26" s="27">
        <f t="shared" si="0"/>
        <v>0.998326359832636</v>
      </c>
    </row>
    <row r="27" spans="1:9" s="20" customFormat="1" ht="18.75">
      <c r="A27" s="21"/>
      <c r="B27" s="21"/>
      <c r="C27" s="26" t="s">
        <v>46</v>
      </c>
      <c r="D27" s="18"/>
      <c r="E27" s="16" t="s">
        <v>47</v>
      </c>
      <c r="F27" s="24">
        <f>F28</f>
        <v>120</v>
      </c>
      <c r="G27" s="24">
        <f>SUM(G28)</f>
        <v>20</v>
      </c>
      <c r="H27" s="24">
        <f>SUM(H28)</f>
        <v>19.3</v>
      </c>
      <c r="I27" s="27">
        <f t="shared" si="0"/>
        <v>0.9650000000000001</v>
      </c>
    </row>
    <row r="28" spans="1:9" s="20" customFormat="1" ht="18.75">
      <c r="A28" s="21"/>
      <c r="B28" s="21"/>
      <c r="C28" s="7"/>
      <c r="D28" s="18" t="s">
        <v>36</v>
      </c>
      <c r="E28" s="16" t="s">
        <v>41</v>
      </c>
      <c r="F28" s="24">
        <v>120</v>
      </c>
      <c r="G28" s="24">
        <v>20</v>
      </c>
      <c r="H28" s="24">
        <v>19.3</v>
      </c>
      <c r="I28" s="27">
        <f t="shared" si="0"/>
        <v>0.9650000000000001</v>
      </c>
    </row>
    <row r="29" spans="1:9" s="20" customFormat="1" ht="18.75">
      <c r="A29" s="21"/>
      <c r="B29" s="21"/>
      <c r="C29" s="17" t="s">
        <v>34</v>
      </c>
      <c r="D29" s="18"/>
      <c r="E29" s="16" t="s">
        <v>35</v>
      </c>
      <c r="F29" s="24">
        <f>F30</f>
        <v>1904.4</v>
      </c>
      <c r="G29" s="24">
        <f>SUM(G30)</f>
        <v>1269.6</v>
      </c>
      <c r="H29" s="24">
        <f>SUM(H30)</f>
        <v>1269.6</v>
      </c>
      <c r="I29" s="27">
        <f t="shared" si="0"/>
        <v>1</v>
      </c>
    </row>
    <row r="30" spans="1:9" s="20" customFormat="1" ht="18.75">
      <c r="A30" s="21"/>
      <c r="B30" s="21"/>
      <c r="C30" s="25"/>
      <c r="D30" s="18" t="s">
        <v>44</v>
      </c>
      <c r="E30" s="16" t="s">
        <v>45</v>
      </c>
      <c r="F30" s="24">
        <v>1904.4</v>
      </c>
      <c r="G30" s="24">
        <v>1269.6</v>
      </c>
      <c r="H30" s="24">
        <v>1269.6</v>
      </c>
      <c r="I30" s="27">
        <f t="shared" si="0"/>
        <v>1</v>
      </c>
    </row>
    <row r="31" spans="1:9" s="20" customFormat="1" ht="17.25" customHeight="1">
      <c r="A31" s="21"/>
      <c r="B31" s="1" t="s">
        <v>10</v>
      </c>
      <c r="C31" s="7"/>
      <c r="D31" s="6"/>
      <c r="E31" s="8" t="s">
        <v>11</v>
      </c>
      <c r="F31" s="19">
        <f aca="true" t="shared" si="1" ref="F31:H32">F32</f>
        <v>380</v>
      </c>
      <c r="G31" s="19">
        <f>SUM(G34)</f>
        <v>299</v>
      </c>
      <c r="H31" s="19">
        <f t="shared" si="1"/>
        <v>298.6</v>
      </c>
      <c r="I31" s="28">
        <f t="shared" si="0"/>
        <v>0.9986622073578596</v>
      </c>
    </row>
    <row r="32" spans="1:9" s="20" customFormat="1" ht="37.5">
      <c r="A32" s="21"/>
      <c r="B32" s="21"/>
      <c r="C32" s="22" t="s">
        <v>48</v>
      </c>
      <c r="D32" s="6"/>
      <c r="E32" s="8" t="s">
        <v>49</v>
      </c>
      <c r="F32" s="19">
        <f t="shared" si="1"/>
        <v>380</v>
      </c>
      <c r="G32" s="19">
        <f>SUM(G34)</f>
        <v>299</v>
      </c>
      <c r="H32" s="19">
        <f t="shared" si="1"/>
        <v>298.6</v>
      </c>
      <c r="I32" s="28">
        <f t="shared" si="0"/>
        <v>0.9986622073578596</v>
      </c>
    </row>
    <row r="33" spans="1:9" s="20" customFormat="1" ht="37.5">
      <c r="A33" s="21"/>
      <c r="B33" s="21"/>
      <c r="C33" s="17" t="s">
        <v>50</v>
      </c>
      <c r="D33" s="18"/>
      <c r="E33" s="16" t="s">
        <v>12</v>
      </c>
      <c r="F33" s="24">
        <f>F34</f>
        <v>380</v>
      </c>
      <c r="G33" s="24">
        <f>SUM(G34)</f>
        <v>299</v>
      </c>
      <c r="H33" s="24">
        <f>SUM(H34)</f>
        <v>298.6</v>
      </c>
      <c r="I33" s="27">
        <f t="shared" si="0"/>
        <v>0.9986622073578596</v>
      </c>
    </row>
    <row r="34" spans="1:9" s="20" customFormat="1" ht="18.75">
      <c r="A34" s="21"/>
      <c r="B34" s="21"/>
      <c r="C34" s="25"/>
      <c r="D34" s="18" t="s">
        <v>36</v>
      </c>
      <c r="E34" s="16" t="s">
        <v>41</v>
      </c>
      <c r="F34" s="24">
        <v>380</v>
      </c>
      <c r="G34" s="24">
        <v>299</v>
      </c>
      <c r="H34" s="24">
        <v>298.6</v>
      </c>
      <c r="I34" s="27">
        <f>H34/G34</f>
        <v>0.9986622073578596</v>
      </c>
    </row>
    <row r="36" spans="1:8" s="20" customFormat="1" ht="18.75">
      <c r="A36" s="5"/>
      <c r="B36" s="5"/>
      <c r="C36" s="5"/>
      <c r="D36" s="5"/>
      <c r="E36" s="9"/>
      <c r="F36" s="5"/>
      <c r="G36" s="5"/>
      <c r="H36" s="5"/>
    </row>
    <row r="37" spans="1:8" s="20" customFormat="1" ht="18.75">
      <c r="A37" s="5"/>
      <c r="B37" s="5"/>
      <c r="C37" s="5"/>
      <c r="D37" s="5"/>
      <c r="E37" s="9"/>
      <c r="F37" s="5"/>
      <c r="G37" s="5"/>
      <c r="H37" s="5"/>
    </row>
    <row r="38" spans="1:8" s="20" customFormat="1" ht="18.75">
      <c r="A38" s="5"/>
      <c r="B38" s="5"/>
      <c r="C38" s="5"/>
      <c r="D38" s="5"/>
      <c r="E38" s="9"/>
      <c r="F38" s="5"/>
      <c r="G38" s="5"/>
      <c r="H38" s="5"/>
    </row>
    <row r="39" spans="1:8" s="20" customFormat="1" ht="18.75">
      <c r="A39" s="5"/>
      <c r="B39" s="5"/>
      <c r="C39" s="5"/>
      <c r="D39" s="5"/>
      <c r="E39" s="9"/>
      <c r="F39" s="5"/>
      <c r="G39" s="5"/>
      <c r="H39" s="5"/>
    </row>
    <row r="40" spans="1:8" s="20" customFormat="1" ht="18.75">
      <c r="A40" s="5"/>
      <c r="B40" s="5"/>
      <c r="C40" s="5"/>
      <c r="D40" s="5"/>
      <c r="E40" s="9"/>
      <c r="F40" s="5"/>
      <c r="G40" s="5"/>
      <c r="H40" s="5"/>
    </row>
    <row r="41" spans="1:8" s="20" customFormat="1" ht="18.75">
      <c r="A41" s="5"/>
      <c r="B41" s="5"/>
      <c r="C41" s="5"/>
      <c r="D41" s="5"/>
      <c r="E41" s="9"/>
      <c r="F41" s="5"/>
      <c r="G41" s="5"/>
      <c r="H41" s="5"/>
    </row>
    <row r="42" spans="1:8" s="20" customFormat="1" ht="23.25" customHeight="1">
      <c r="A42" s="5"/>
      <c r="B42" s="5"/>
      <c r="C42" s="5"/>
      <c r="D42" s="5"/>
      <c r="E42" s="9"/>
      <c r="F42" s="5"/>
      <c r="G42" s="5"/>
      <c r="H42" s="5"/>
    </row>
    <row r="43" spans="1:8" s="20" customFormat="1" ht="18.75">
      <c r="A43" s="5"/>
      <c r="B43" s="5"/>
      <c r="C43" s="5"/>
      <c r="D43" s="5"/>
      <c r="E43" s="9"/>
      <c r="F43" s="5"/>
      <c r="G43" s="5"/>
      <c r="H43" s="5"/>
    </row>
    <row r="44" spans="1:8" s="20" customFormat="1" ht="18.75">
      <c r="A44" s="5"/>
      <c r="B44" s="5"/>
      <c r="C44" s="5"/>
      <c r="D44" s="5"/>
      <c r="E44" s="9"/>
      <c r="F44" s="5"/>
      <c r="G44" s="5"/>
      <c r="H44" s="5"/>
    </row>
    <row r="45" spans="1:8" s="20" customFormat="1" ht="18.75">
      <c r="A45" s="5"/>
      <c r="B45" s="5"/>
      <c r="C45" s="5"/>
      <c r="D45" s="5"/>
      <c r="E45" s="9"/>
      <c r="F45" s="5"/>
      <c r="G45" s="5"/>
      <c r="H45" s="5"/>
    </row>
    <row r="46" spans="1:8" s="20" customFormat="1" ht="18.75">
      <c r="A46" s="5"/>
      <c r="B46" s="5"/>
      <c r="C46" s="5"/>
      <c r="D46" s="5"/>
      <c r="E46" s="9"/>
      <c r="F46" s="5"/>
      <c r="G46" s="5"/>
      <c r="H46" s="5"/>
    </row>
    <row r="47" spans="1:8" s="20" customFormat="1" ht="18.75">
      <c r="A47" s="5"/>
      <c r="B47" s="5"/>
      <c r="C47" s="5"/>
      <c r="D47" s="5"/>
      <c r="E47" s="9"/>
      <c r="F47" s="5"/>
      <c r="G47" s="5"/>
      <c r="H47" s="5"/>
    </row>
    <row r="48" spans="1:8" s="20" customFormat="1" ht="22.5" customHeight="1">
      <c r="A48" s="5"/>
      <c r="B48" s="5"/>
      <c r="C48" s="5"/>
      <c r="D48" s="5"/>
      <c r="E48" s="9"/>
      <c r="F48" s="5"/>
      <c r="G48" s="5"/>
      <c r="H48" s="5"/>
    </row>
    <row r="49" spans="1:8" s="20" customFormat="1" ht="18.75">
      <c r="A49" s="5"/>
      <c r="B49" s="5"/>
      <c r="C49" s="5"/>
      <c r="D49" s="5"/>
      <c r="E49" s="9"/>
      <c r="F49" s="5"/>
      <c r="G49" s="5"/>
      <c r="H49" s="5"/>
    </row>
    <row r="50" spans="1:8" s="20" customFormat="1" ht="18.75">
      <c r="A50" s="5"/>
      <c r="B50" s="5"/>
      <c r="C50" s="5"/>
      <c r="D50" s="5"/>
      <c r="E50" s="9"/>
      <c r="F50" s="5"/>
      <c r="G50" s="5"/>
      <c r="H50" s="5"/>
    </row>
    <row r="51" spans="1:8" s="20" customFormat="1" ht="18.75">
      <c r="A51" s="5"/>
      <c r="B51" s="5"/>
      <c r="C51" s="5"/>
      <c r="D51" s="5"/>
      <c r="E51" s="9"/>
      <c r="F51" s="5"/>
      <c r="G51" s="5"/>
      <c r="H51" s="5"/>
    </row>
    <row r="52" spans="1:8" s="20" customFormat="1" ht="18.75">
      <c r="A52" s="5"/>
      <c r="B52" s="5"/>
      <c r="C52" s="5"/>
      <c r="D52" s="5"/>
      <c r="E52" s="9"/>
      <c r="F52" s="5"/>
      <c r="G52" s="5"/>
      <c r="H52" s="5"/>
    </row>
    <row r="53" spans="1:8" s="20" customFormat="1" ht="18.75">
      <c r="A53" s="5"/>
      <c r="B53" s="5"/>
      <c r="C53" s="5"/>
      <c r="D53" s="5"/>
      <c r="E53" s="9"/>
      <c r="F53" s="5"/>
      <c r="G53" s="5"/>
      <c r="H53" s="5"/>
    </row>
    <row r="54" spans="1:8" s="20" customFormat="1" ht="18.75">
      <c r="A54" s="5"/>
      <c r="B54" s="5"/>
      <c r="C54" s="5"/>
      <c r="D54" s="5"/>
      <c r="E54" s="9"/>
      <c r="F54" s="5"/>
      <c r="G54" s="5"/>
      <c r="H54" s="5"/>
    </row>
    <row r="55" spans="1:8" s="20" customFormat="1" ht="18.75">
      <c r="A55" s="5"/>
      <c r="B55" s="5"/>
      <c r="C55" s="5"/>
      <c r="D55" s="5"/>
      <c r="E55" s="9"/>
      <c r="F55" s="5"/>
      <c r="G55" s="5"/>
      <c r="H55" s="5"/>
    </row>
    <row r="56" spans="1:8" s="20" customFormat="1" ht="17.25" customHeight="1">
      <c r="A56" s="5"/>
      <c r="B56" s="5"/>
      <c r="C56" s="5"/>
      <c r="D56" s="5"/>
      <c r="E56" s="9"/>
      <c r="F56" s="5"/>
      <c r="G56" s="5"/>
      <c r="H56" s="5"/>
    </row>
    <row r="57" spans="1:8" s="20" customFormat="1" ht="18.75">
      <c r="A57" s="5"/>
      <c r="B57" s="5"/>
      <c r="C57" s="5"/>
      <c r="D57" s="5"/>
      <c r="E57" s="9"/>
      <c r="F57" s="5"/>
      <c r="G57" s="5"/>
      <c r="H57" s="5"/>
    </row>
    <row r="58" spans="1:8" s="20" customFormat="1" ht="18.75">
      <c r="A58" s="5"/>
      <c r="B58" s="5"/>
      <c r="C58" s="5"/>
      <c r="D58" s="5"/>
      <c r="E58" s="9"/>
      <c r="F58" s="5"/>
      <c r="G58" s="5"/>
      <c r="H58" s="5"/>
    </row>
    <row r="59" spans="1:8" s="20" customFormat="1" ht="18.75">
      <c r="A59" s="5"/>
      <c r="B59" s="5"/>
      <c r="C59" s="5"/>
      <c r="D59" s="5"/>
      <c r="E59" s="9"/>
      <c r="F59" s="5"/>
      <c r="G59" s="5"/>
      <c r="H59" s="5"/>
    </row>
    <row r="60" spans="1:8" s="20" customFormat="1" ht="18.75">
      <c r="A60" s="5"/>
      <c r="B60" s="5"/>
      <c r="C60" s="5"/>
      <c r="D60" s="5"/>
      <c r="E60" s="9"/>
      <c r="F60" s="5"/>
      <c r="G60" s="5"/>
      <c r="H60" s="5"/>
    </row>
  </sheetData>
  <sheetProtection/>
  <mergeCells count="12">
    <mergeCell ref="C8:C9"/>
    <mergeCell ref="D8:D9"/>
    <mergeCell ref="C1:I1"/>
    <mergeCell ref="C2:I2"/>
    <mergeCell ref="G5:G9"/>
    <mergeCell ref="H5:H9"/>
    <mergeCell ref="I5:I9"/>
    <mergeCell ref="A5:A9"/>
    <mergeCell ref="B5:D7"/>
    <mergeCell ref="E5:E9"/>
    <mergeCell ref="F5:F9"/>
    <mergeCell ref="B8:B9"/>
  </mergeCells>
  <printOptions/>
  <pageMargins left="0.42" right="0.17" top="1" bottom="1" header="0.5" footer="0.5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2014-01-21T11:33:30Z</cp:lastPrinted>
  <dcterms:created xsi:type="dcterms:W3CDTF">2013-07-11T09:28:22Z</dcterms:created>
  <dcterms:modified xsi:type="dcterms:W3CDTF">2015-10-08T04:49:40Z</dcterms:modified>
  <cp:category/>
  <cp:version/>
  <cp:contentType/>
  <cp:contentStatus/>
</cp:coreProperties>
</file>